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196" windowHeight="8796"/>
  </bookViews>
  <sheets>
    <sheet name="Hoja1" sheetId="1" r:id="rId1"/>
  </sheets>
  <definedNames>
    <definedName name="_xlnm.Print_Area" localSheetId="0">Hoja1!$B$1:$Y$25</definedName>
  </definedNames>
  <calcPr calcId="144525"/>
</workbook>
</file>

<file path=xl/calcChain.xml><?xml version="1.0" encoding="utf-8"?>
<calcChain xmlns="http://schemas.openxmlformats.org/spreadsheetml/2006/main">
  <c r="V13" i="1" l="1"/>
  <c r="W23" i="1" l="1"/>
  <c r="V23" i="1"/>
  <c r="U23" i="1"/>
  <c r="Y22" i="1"/>
  <c r="X22" i="1"/>
  <c r="T22" i="1"/>
  <c r="S22" i="1"/>
  <c r="Y21" i="1"/>
  <c r="X21" i="1"/>
  <c r="T21" i="1"/>
  <c r="S21" i="1"/>
  <c r="Y20" i="1"/>
  <c r="X20" i="1"/>
  <c r="T20" i="1"/>
  <c r="S20" i="1"/>
  <c r="Y19" i="1"/>
  <c r="X19" i="1"/>
  <c r="T19" i="1"/>
  <c r="S19" i="1"/>
  <c r="Y18" i="1"/>
  <c r="X18" i="1"/>
  <c r="S18" i="1"/>
  <c r="T18" i="1" s="1"/>
  <c r="Y17" i="1"/>
  <c r="X17" i="1"/>
  <c r="S17" i="1"/>
  <c r="T17" i="1" s="1"/>
  <c r="Y16" i="1"/>
  <c r="X16" i="1"/>
  <c r="T16" i="1"/>
  <c r="S16" i="1"/>
  <c r="Y15" i="1"/>
  <c r="X15" i="1"/>
  <c r="T15" i="1"/>
  <c r="S15" i="1"/>
  <c r="Y14" i="1"/>
  <c r="X14" i="1"/>
  <c r="T14" i="1"/>
  <c r="S14" i="1"/>
  <c r="Y13" i="1"/>
  <c r="X13" i="1"/>
  <c r="T13" i="1"/>
  <c r="S13" i="1"/>
  <c r="Y12" i="1"/>
  <c r="X12" i="1"/>
  <c r="T12" i="1"/>
  <c r="S12" i="1"/>
  <c r="Y11" i="1"/>
  <c r="X11" i="1"/>
  <c r="T11" i="1"/>
  <c r="S11" i="1"/>
  <c r="Y10" i="1"/>
  <c r="X10" i="1"/>
</calcChain>
</file>

<file path=xl/sharedStrings.xml><?xml version="1.0" encoding="utf-8"?>
<sst xmlns="http://schemas.openxmlformats.org/spreadsheetml/2006/main" count="193" uniqueCount="84">
  <si>
    <t>INDICADORES PARA RESULTADOS</t>
  </si>
  <si>
    <t>Ente Público:</t>
  </si>
  <si>
    <t>UNIVERSIDAD POLITÉCNICA DE JUVENTINO ROSAS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</si>
  <si>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</si>
  <si>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</si>
  <si>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</si>
  <si>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</si>
  <si>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</si>
  <si>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</si>
  <si>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</si>
  <si>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</si>
  <si>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</si>
  <si>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</si>
  <si>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</si>
  <si>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</si>
  <si>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</si>
  <si>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</si>
  <si>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</si>
  <si>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</si>
  <si>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</si>
  <si>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</si>
  <si>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</si>
  <si>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</si>
  <si>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</si>
  <si>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</si>
  <si>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</si>
  <si>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</si>
  <si>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</si>
  <si>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</si>
  <si>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</si>
  <si>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</si>
  <si>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</si>
  <si>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</si>
  <si>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</si>
  <si>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Guanajuato Educado</t>
  </si>
  <si>
    <t>Desarrollo Social</t>
  </si>
  <si>
    <t>02</t>
  </si>
  <si>
    <t>02.05</t>
  </si>
  <si>
    <t>02.05.03</t>
  </si>
  <si>
    <t>P0755 - OFERTA Y ACTUALIZACION DE PROGRAMAS Y  CONTENIDOS EDUCATIVOS CON RELACIÓN A LAS DEMANDAS DEL ENTORNO</t>
  </si>
  <si>
    <t>Componente</t>
  </si>
  <si>
    <t>Gestión</t>
  </si>
  <si>
    <t>Calidad</t>
  </si>
  <si>
    <t>Anual</t>
  </si>
  <si>
    <t>Estudio de pertinencia</t>
  </si>
  <si>
    <t>Estudio proyectado/Estudio elaborado</t>
  </si>
  <si>
    <t>P0761 - MANTENIMIENTO DE LA INFRAESTRUCTURA</t>
  </si>
  <si>
    <t>Infraestructura con mantenimiento</t>
  </si>
  <si>
    <t>Infraestructura con mantenimiento planeada/Infraestructura con mantenimiento efectuado</t>
  </si>
  <si>
    <t>Q0574 - INFRAESTRUCTURA DE LA UNIVERSIDAD POLITÉCNICA DE JUVENTINO ROSAS</t>
  </si>
  <si>
    <t>Infraestructura construída</t>
  </si>
  <si>
    <t>Infraestructura planeada/Infraestructura construída</t>
  </si>
  <si>
    <t>P0760 - FORTALECIMIENTO DE LAS HABILIDADES DE LIDERAZGO Y EMPRENDIMIENTO DE LOS ALUMNOS.</t>
  </si>
  <si>
    <t>Programa ofertado</t>
  </si>
  <si>
    <t>Programa planeado/Programa ofrecido</t>
  </si>
  <si>
    <t>P0763 - OPERACIÓN DE SERVICIOS DE VINCULACIÓN CON EL ENTORNO</t>
  </si>
  <si>
    <t>Servicios operando</t>
  </si>
  <si>
    <t>Servicios de vinculación planeados/Servicios de vinculación operados</t>
  </si>
  <si>
    <t>P0764 - OPERACIÓN DE UN SISTEMA DE INFORMACIÓN SOBRE EL SEGUIMIENTO DE EGRESADOS Y LA OFERTA LABORAL</t>
  </si>
  <si>
    <t>Sistema operando</t>
  </si>
  <si>
    <t>Sistema planeado/Sistema operando</t>
  </si>
  <si>
    <t>P2037 - EVALUACIÓN DE FACTIBILIDAD DE CARRERAS EN DISCIPLINAS EMERGENTES PARA SU IMPLEMENTACIÓN</t>
  </si>
  <si>
    <t>Evaluación efectuada</t>
  </si>
  <si>
    <t>Evaluación planeada/Evaluación efectuada</t>
  </si>
  <si>
    <t>P0756 - APLICACIÓN DE PLANES DE TRABAJO DE ATENCIÓN A LA DESERCIÓN Y REPROBACIÓN</t>
  </si>
  <si>
    <t>Planes de trabajo efectuados</t>
  </si>
  <si>
    <t>Planes de trabajo planeados/Planes de trabajo aplicados</t>
  </si>
  <si>
    <t>P0762 - OPERACIÓN DE OTORGAMIENTO DE BECAS Y APOYOS</t>
  </si>
  <si>
    <t>Gestión de becas y apoyos</t>
  </si>
  <si>
    <t>Número de becas y apoyos gestionados/Número de becas y apoyos conseguidos</t>
  </si>
  <si>
    <t>P0757 - APOYOS PARA LA CAPACITACIÓN, ACTUALIZACIÓN Y PROFESIONALIZACIÓN</t>
  </si>
  <si>
    <t>Plan de capacitación</t>
  </si>
  <si>
    <t>Plan de capacitación elaborado/Plan de capacitación aplicado</t>
  </si>
  <si>
    <t>P0758 - CURSOS Y EVENTOS DE FORTALECIMIENTO A LA FORMACIÓN INTEGRAL</t>
  </si>
  <si>
    <t>Programa integral de actividades</t>
  </si>
  <si>
    <t>P0759 - GESTIÓN DE CERTIFICACIÓN DE PROCESOS</t>
  </si>
  <si>
    <t>Recertificación obtenida</t>
  </si>
  <si>
    <t>Recertificación solicitada/Recertificación obtenida</t>
  </si>
  <si>
    <t>P0765 - OPERACIÓN DEL MODELO DE PLANEACIÓN Y EVALUACIÓN</t>
  </si>
  <si>
    <t>Modelo de evaluación y planeación institucional</t>
  </si>
  <si>
    <t>Modelo de evaluación y planeación proyectado/Modelo de evaluación y planeación elaborado</t>
  </si>
  <si>
    <t>Total del Gasto</t>
  </si>
  <si>
    <t>Bajo protesta de decir verdad declaramos que los Estados Financieros y sus Notas son razonablemente correctos y responsabilidad del emisor</t>
  </si>
  <si>
    <t>Del 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</si>
</sst>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09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4" fillId="2" borderId="1" xfId="0" applyFont="1" applyFill="1" applyBorder="1"/>
    <xf numFmtId="0" fontId="6" fillId="3" borderId="6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6" xfId="4" applyFont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quotePrefix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9" fillId="0" borderId="11" xfId="0" applyFont="1" applyBorder="1"/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8" fillId="2" borderId="12" xfId="0" applyFont="1" applyFill="1" applyBorder="1"/>
    <xf numFmtId="0" fontId="8" fillId="0" borderId="12" xfId="0" applyFont="1" applyBorder="1"/>
    <xf numFmtId="0" fontId="8" fillId="0" borderId="13" xfId="0" applyFont="1" applyBorder="1"/>
    <xf numFmtId="9" fontId="8" fillId="0" borderId="9" xfId="2" applyFont="1" applyBorder="1"/>
    <xf numFmtId="0" fontId="8" fillId="0" borderId="0" xfId="0" applyFont="1"/>
    <xf numFmtId="0" fontId="8" fillId="0" borderId="8" xfId="4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9" fillId="0" borderId="10" xfId="0" applyFont="1" applyBorder="1"/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3" fontId="8" fillId="2" borderId="9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0" borderId="0" xfId="0" applyFont="1" applyBorder="1"/>
    <xf numFmtId="2" fontId="8" fillId="0" borderId="0" xfId="0" applyNumberFormat="1" applyFont="1" applyBorder="1"/>
    <xf numFmtId="2" fontId="8" fillId="0" borderId="9" xfId="0" applyNumberFormat="1" applyFont="1" applyBorder="1"/>
    <xf numFmtId="43" fontId="8" fillId="2" borderId="9" xfId="1" applyFont="1" applyFill="1" applyBorder="1" applyAlignment="1">
      <alignment horizontal="right" vertical="top" wrapText="1"/>
    </xf>
    <xf numFmtId="43" fontId="10" fillId="2" borderId="9" xfId="1" applyFont="1" applyFill="1" applyBorder="1" applyAlignment="1">
      <alignment horizontal="right" vertical="top" wrapText="1"/>
    </xf>
    <xf numFmtId="43" fontId="8" fillId="0" borderId="0" xfId="0" applyNumberFormat="1" applyFont="1"/>
    <xf numFmtId="0" fontId="10" fillId="2" borderId="9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164" fontId="8" fillId="0" borderId="0" xfId="0" applyNumberFormat="1" applyFont="1"/>
    <xf numFmtId="0" fontId="8" fillId="2" borderId="7" xfId="0" quotePrefix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9" fillId="0" borderId="7" xfId="0" applyFont="1" applyBorder="1"/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2" fontId="8" fillId="0" borderId="14" xfId="0" applyNumberFormat="1" applyFont="1" applyBorder="1"/>
    <xf numFmtId="0" fontId="11" fillId="2" borderId="0" xfId="0" applyFont="1" applyFill="1"/>
    <xf numFmtId="0" fontId="11" fillId="2" borderId="2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/>
    <xf numFmtId="0" fontId="11" fillId="0" borderId="15" xfId="0" applyFont="1" applyBorder="1"/>
    <xf numFmtId="0" fontId="11" fillId="0" borderId="7" xfId="0" applyFont="1" applyBorder="1"/>
    <xf numFmtId="0" fontId="11" fillId="0" borderId="1" xfId="0" applyFont="1" applyBorder="1"/>
    <xf numFmtId="43" fontId="11" fillId="0" borderId="5" xfId="1" applyFont="1" applyBorder="1"/>
    <xf numFmtId="0" fontId="11" fillId="0" borderId="5" xfId="0" applyFont="1" applyBorder="1"/>
    <xf numFmtId="0" fontId="11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12" fillId="2" borderId="0" xfId="0" applyFont="1" applyFill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 indent="3"/>
    </xf>
    <xf numFmtId="0" fontId="11" fillId="2" borderId="3" xfId="0" applyFont="1" applyFill="1" applyBorder="1" applyAlignment="1">
      <alignment horizontal="left" vertical="center" wrapText="1" indent="3"/>
    </xf>
    <xf numFmtId="0" fontId="2" fillId="0" borderId="0" xfId="0" applyFont="1" applyFill="1" applyBorder="1" applyAlignment="1">
      <alignment horizontal="center"/>
    </xf>
    <xf numFmtId="0" fontId="6" fillId="3" borderId="8" xfId="3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right" vertical="center" wrapText="1"/>
    </xf>
    <xf numFmtId="43" fontId="8" fillId="0" borderId="8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 wrapText="1"/>
    </xf>
    <xf numFmtId="43" fontId="9" fillId="0" borderId="8" xfId="1" applyFont="1" applyFill="1" applyBorder="1"/>
    <xf numFmtId="43" fontId="9" fillId="0" borderId="7" xfId="1" applyFont="1" applyFill="1" applyBorder="1"/>
    <xf numFmtId="43" fontId="8" fillId="0" borderId="6" xfId="0" applyNumberFormat="1" applyFont="1" applyFill="1" applyBorder="1" applyAlignment="1">
      <alignment horizontal="right" vertical="center" wrapText="1"/>
    </xf>
    <xf numFmtId="43" fontId="8" fillId="0" borderId="7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7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1371600</xdr:colOff>
      <xdr:row>31</xdr:row>
      <xdr:rowOff>0</xdr:rowOff>
    </xdr:from>
    <xdr:to>
      <xdr:col>7</xdr:col>
      <xdr:colOff>4048125</xdr:colOff>
      <xdr:row>31</xdr:row>
      <xdr:rowOff>0</xdr:rowOff>
    </xdr:to>
    <xdr:cxnSp macro="">
      <xdr:nvCxnSpPr>
        <xdr:cNvPr id="2" name="Conector recto 4"/>
        <xdr:cNvCxnSpPr/>
      </xdr:nvCxnSpPr>
      <xdr:spPr>
        <a:xfrm>
          <a:off x="3724275" y="7134225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5"/>
  <sheetViews>
    <sheetView tabSelected="1" topLeftCell="A7" zoomScale="85" zoomScaleNormal="85" workbookViewId="0">
      <selection activeCell="I40" sqref="I40"/>
    </sheetView>
  </sheetViews>
  <sheetFormatPr baseColWidth="10" defaultColWidth="11.44140625" defaultRowHeight="11.4" x14ac:dyDescent="0.2"/>
  <cols>
    <col min="1" max="1" width="2.109375" style="1" customWidth="1"/>
    <col min="2" max="2" width="11.33203125" style="2" customWidth="1"/>
    <col min="3" max="3" width="10.109375" style="2" customWidth="1"/>
    <col min="4" max="4" width="8.109375" style="2" customWidth="1"/>
    <col min="5" max="5" width="6.109375" style="2" customWidth="1"/>
    <col min="6" max="6" width="6.88671875" style="2" customWidth="1"/>
    <col min="7" max="7" width="5.44140625" style="2" customWidth="1"/>
    <col min="8" max="8" width="5.6640625" style="2" customWidth="1"/>
    <col min="9" max="9" width="67" style="2" customWidth="1"/>
    <col min="10" max="10" width="10.109375" style="2" customWidth="1"/>
    <col min="11" max="11" width="7.6640625" style="2" customWidth="1"/>
    <col min="12" max="12" width="9.44140625" style="2" customWidth="1"/>
    <col min="13" max="13" width="9.33203125" style="2" customWidth="1"/>
    <col min="14" max="14" width="12.88671875" style="2" customWidth="1"/>
    <col min="15" max="15" width="23.5546875" style="2" customWidth="1"/>
    <col min="16" max="16" width="10.88671875" style="1" customWidth="1"/>
    <col min="17" max="20" width="11.44140625" style="2"/>
    <col min="21" max="22" width="13.44140625" style="2" bestFit="1" customWidth="1"/>
    <col min="23" max="23" width="13.5546875" style="2" customWidth="1"/>
    <col min="24" max="26" width="11.44140625" style="2"/>
    <col min="27" max="27" width="15.33203125" style="2" bestFit="1" customWidth="1"/>
    <col min="28" max="16384" width="11.44140625" style="2"/>
  </cols>
  <sheetData>
    <row r="1" spans="1:27" ht="6" customHeight="1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7" ht="13.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7" ht="20.25" customHeight="1" x14ac:dyDescent="0.2">
      <c r="B3" s="91" t="s">
        <v>83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7" s="1" customFormat="1" ht="24" customHeight="1" x14ac:dyDescent="0.25">
      <c r="D5" s="4" t="s">
        <v>1</v>
      </c>
      <c r="E5" s="5" t="s">
        <v>2</v>
      </c>
      <c r="F5" s="5"/>
      <c r="G5" s="5"/>
      <c r="H5" s="5"/>
      <c r="I5" s="5"/>
      <c r="J5" s="5"/>
      <c r="K5" s="5"/>
      <c r="L5" s="6"/>
      <c r="M5" s="6"/>
      <c r="N5" s="7"/>
      <c r="O5" s="3"/>
    </row>
    <row r="6" spans="1:2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7" ht="15" customHeight="1" x14ac:dyDescent="0.2">
      <c r="B7" s="92" t="s">
        <v>3</v>
      </c>
      <c r="C7" s="93"/>
      <c r="D7" s="94" t="s">
        <v>4</v>
      </c>
      <c r="E7" s="95"/>
      <c r="F7" s="95"/>
      <c r="G7" s="95"/>
      <c r="H7" s="96"/>
      <c r="I7" s="97" t="s">
        <v>5</v>
      </c>
      <c r="J7" s="97"/>
      <c r="K7" s="97"/>
      <c r="L7" s="97"/>
      <c r="M7" s="97"/>
      <c r="N7" s="97"/>
      <c r="O7" s="97"/>
      <c r="P7" s="97" t="s">
        <v>6</v>
      </c>
      <c r="Q7" s="97"/>
      <c r="R7" s="97"/>
      <c r="S7" s="97"/>
      <c r="T7" s="97"/>
      <c r="U7" s="97" t="s">
        <v>7</v>
      </c>
      <c r="V7" s="97"/>
      <c r="W7" s="97"/>
      <c r="X7" s="97"/>
      <c r="Y7" s="97"/>
    </row>
    <row r="8" spans="1:27" x14ac:dyDescent="0.2">
      <c r="B8" s="89" t="s">
        <v>8</v>
      </c>
      <c r="C8" s="89" t="s">
        <v>9</v>
      </c>
      <c r="D8" s="87" t="s">
        <v>10</v>
      </c>
      <c r="E8" s="87" t="s">
        <v>11</v>
      </c>
      <c r="F8" s="87" t="s">
        <v>12</v>
      </c>
      <c r="G8" s="87" t="s">
        <v>13</v>
      </c>
      <c r="H8" s="87" t="s">
        <v>14</v>
      </c>
      <c r="I8" s="79" t="s">
        <v>15</v>
      </c>
      <c r="J8" s="79" t="s">
        <v>16</v>
      </c>
      <c r="K8" s="79" t="s">
        <v>17</v>
      </c>
      <c r="L8" s="79" t="s">
        <v>18</v>
      </c>
      <c r="M8" s="79" t="s">
        <v>19</v>
      </c>
      <c r="N8" s="79" t="s">
        <v>20</v>
      </c>
      <c r="O8" s="79" t="s">
        <v>21</v>
      </c>
      <c r="P8" s="79" t="s">
        <v>22</v>
      </c>
      <c r="Q8" s="79" t="s">
        <v>23</v>
      </c>
      <c r="R8" s="79" t="s">
        <v>24</v>
      </c>
      <c r="S8" s="81" t="s">
        <v>25</v>
      </c>
      <c r="T8" s="82"/>
      <c r="U8" s="79" t="s">
        <v>26</v>
      </c>
      <c r="V8" s="79" t="s">
        <v>27</v>
      </c>
      <c r="W8" s="79" t="s">
        <v>28</v>
      </c>
      <c r="X8" s="81" t="s">
        <v>29</v>
      </c>
      <c r="Y8" s="82"/>
    </row>
    <row r="9" spans="1:27" ht="15.75" customHeight="1" x14ac:dyDescent="0.2">
      <c r="B9" s="90"/>
      <c r="C9" s="90"/>
      <c r="D9" s="88"/>
      <c r="E9" s="88"/>
      <c r="F9" s="88"/>
      <c r="G9" s="88"/>
      <c r="H9" s="88"/>
      <c r="I9" s="86"/>
      <c r="J9" s="86"/>
      <c r="K9" s="86"/>
      <c r="L9" s="86"/>
      <c r="M9" s="86"/>
      <c r="N9" s="86"/>
      <c r="O9" s="86"/>
      <c r="P9" s="86"/>
      <c r="Q9" s="86"/>
      <c r="R9" s="86"/>
      <c r="S9" s="8" t="s">
        <v>30</v>
      </c>
      <c r="T9" s="8" t="s">
        <v>31</v>
      </c>
      <c r="U9" s="80"/>
      <c r="V9" s="80"/>
      <c r="W9" s="80"/>
      <c r="X9" s="9" t="s">
        <v>32</v>
      </c>
      <c r="Y9" s="9" t="s">
        <v>33</v>
      </c>
    </row>
    <row r="10" spans="1:27" s="27" customFormat="1" ht="33.75" customHeight="1" x14ac:dyDescent="0.2">
      <c r="A10" s="10"/>
      <c r="B10" s="11" t="s">
        <v>34</v>
      </c>
      <c r="C10" s="12" t="s">
        <v>35</v>
      </c>
      <c r="D10" s="13" t="s">
        <v>36</v>
      </c>
      <c r="E10" s="14" t="s">
        <v>37</v>
      </c>
      <c r="F10" s="14" t="s">
        <v>38</v>
      </c>
      <c r="G10" s="15"/>
      <c r="H10" s="16">
        <v>3046</v>
      </c>
      <c r="I10" s="17" t="s">
        <v>39</v>
      </c>
      <c r="J10" s="18" t="s">
        <v>40</v>
      </c>
      <c r="K10" s="19" t="s">
        <v>41</v>
      </c>
      <c r="L10" s="18" t="s">
        <v>42</v>
      </c>
      <c r="M10" s="20" t="s">
        <v>43</v>
      </c>
      <c r="N10" s="21" t="s">
        <v>44</v>
      </c>
      <c r="O10" s="22" t="s">
        <v>45</v>
      </c>
      <c r="P10" s="23">
        <v>1</v>
      </c>
      <c r="Q10" s="24">
        <v>1</v>
      </c>
      <c r="R10" s="24">
        <v>0</v>
      </c>
      <c r="S10" s="24">
        <v>0</v>
      </c>
      <c r="T10" s="25">
        <v>0</v>
      </c>
      <c r="U10" s="102">
        <v>11616748.369999999</v>
      </c>
      <c r="V10" s="105">
        <v>27411931.120000001</v>
      </c>
      <c r="W10" s="107">
        <v>4805972.66</v>
      </c>
      <c r="X10" s="26">
        <f>+W10/U10</f>
        <v>0.41371066213427848</v>
      </c>
      <c r="Y10" s="26">
        <f>+W10/V10</f>
        <v>0.17532411850011972</v>
      </c>
    </row>
    <row r="11" spans="1:27" s="27" customFormat="1" ht="25.2" x14ac:dyDescent="0.2">
      <c r="A11" s="10">
        <v>8</v>
      </c>
      <c r="B11" s="28" t="s">
        <v>34</v>
      </c>
      <c r="C11" s="29" t="s">
        <v>35</v>
      </c>
      <c r="D11" s="13" t="s">
        <v>36</v>
      </c>
      <c r="E11" s="14" t="s">
        <v>37</v>
      </c>
      <c r="F11" s="14" t="s">
        <v>38</v>
      </c>
      <c r="G11" s="30"/>
      <c r="H11" s="16">
        <v>3046</v>
      </c>
      <c r="I11" s="31" t="s">
        <v>46</v>
      </c>
      <c r="J11" s="32" t="s">
        <v>40</v>
      </c>
      <c r="K11" s="33" t="s">
        <v>41</v>
      </c>
      <c r="L11" s="32" t="s">
        <v>42</v>
      </c>
      <c r="M11" s="34" t="s">
        <v>43</v>
      </c>
      <c r="N11" s="35" t="s">
        <v>47</v>
      </c>
      <c r="O11" s="36" t="s">
        <v>48</v>
      </c>
      <c r="P11" s="37">
        <v>20</v>
      </c>
      <c r="Q11" s="38">
        <v>20</v>
      </c>
      <c r="R11" s="38">
        <v>1</v>
      </c>
      <c r="S11" s="39">
        <f>(R11*100)/Q11</f>
        <v>5</v>
      </c>
      <c r="T11" s="40">
        <f>S11</f>
        <v>5</v>
      </c>
      <c r="U11" s="98">
        <v>1559704.84</v>
      </c>
      <c r="V11" s="99">
        <v>3345114.33</v>
      </c>
      <c r="W11" s="100">
        <v>751671.13</v>
      </c>
      <c r="X11" s="26">
        <f t="shared" ref="X11:X22" si="0">+W11/U11</f>
        <v>0.48193165188869963</v>
      </c>
      <c r="Y11" s="26">
        <f t="shared" ref="Y11:Y22" si="1">+W11/V11</f>
        <v>0.22470715672070915</v>
      </c>
    </row>
    <row r="12" spans="1:27" s="27" customFormat="1" ht="20.399999999999999" x14ac:dyDescent="0.2">
      <c r="A12" s="10"/>
      <c r="B12" s="28" t="s">
        <v>34</v>
      </c>
      <c r="C12" s="29" t="s">
        <v>35</v>
      </c>
      <c r="D12" s="13" t="s">
        <v>36</v>
      </c>
      <c r="E12" s="14" t="s">
        <v>37</v>
      </c>
      <c r="F12" s="14" t="s">
        <v>38</v>
      </c>
      <c r="G12" s="15"/>
      <c r="H12" s="16">
        <v>3046</v>
      </c>
      <c r="I12" s="31" t="s">
        <v>49</v>
      </c>
      <c r="J12" s="32" t="s">
        <v>40</v>
      </c>
      <c r="K12" s="33" t="s">
        <v>41</v>
      </c>
      <c r="L12" s="32" t="s">
        <v>42</v>
      </c>
      <c r="M12" s="41" t="s">
        <v>43</v>
      </c>
      <c r="N12" s="35" t="s">
        <v>50</v>
      </c>
      <c r="O12" s="42" t="s">
        <v>51</v>
      </c>
      <c r="P12" s="37">
        <v>5</v>
      </c>
      <c r="Q12" s="38">
        <v>5</v>
      </c>
      <c r="R12" s="38">
        <v>0</v>
      </c>
      <c r="S12" s="39">
        <f t="shared" ref="S12:S22" si="2">(R12*100)/Q12</f>
        <v>0</v>
      </c>
      <c r="T12" s="40">
        <f t="shared" ref="T12:T22" si="3">S12</f>
        <v>0</v>
      </c>
      <c r="U12" s="103">
        <v>0</v>
      </c>
      <c r="V12" s="98">
        <v>6120393.6500000004</v>
      </c>
      <c r="W12" s="100">
        <v>604957.73</v>
      </c>
      <c r="X12" s="26" t="e">
        <f t="shared" si="0"/>
        <v>#DIV/0!</v>
      </c>
      <c r="Y12" s="26">
        <f t="shared" si="1"/>
        <v>9.8842944522040663E-2</v>
      </c>
      <c r="AA12" s="43"/>
    </row>
    <row r="13" spans="1:27" s="27" customFormat="1" ht="20.399999999999999" x14ac:dyDescent="0.2">
      <c r="A13" s="10"/>
      <c r="B13" s="28" t="s">
        <v>34</v>
      </c>
      <c r="C13" s="29" t="s">
        <v>35</v>
      </c>
      <c r="D13" s="13" t="s">
        <v>36</v>
      </c>
      <c r="E13" s="14" t="s">
        <v>37</v>
      </c>
      <c r="F13" s="14" t="s">
        <v>38</v>
      </c>
      <c r="G13" s="15"/>
      <c r="H13" s="16">
        <v>3046</v>
      </c>
      <c r="I13" s="31" t="s">
        <v>52</v>
      </c>
      <c r="J13" s="32" t="s">
        <v>40</v>
      </c>
      <c r="K13" s="33" t="s">
        <v>41</v>
      </c>
      <c r="L13" s="32" t="s">
        <v>42</v>
      </c>
      <c r="M13" s="13" t="s">
        <v>43</v>
      </c>
      <c r="N13" s="35" t="s">
        <v>53</v>
      </c>
      <c r="O13" s="44" t="s">
        <v>54</v>
      </c>
      <c r="P13" s="37">
        <v>1</v>
      </c>
      <c r="Q13" s="38">
        <v>1</v>
      </c>
      <c r="R13" s="38">
        <v>0</v>
      </c>
      <c r="S13" s="39">
        <f t="shared" si="2"/>
        <v>0</v>
      </c>
      <c r="T13" s="40">
        <f t="shared" si="3"/>
        <v>0</v>
      </c>
      <c r="U13" s="103">
        <v>13000</v>
      </c>
      <c r="V13" s="99">
        <f t="shared" ref="V13" si="4">+T13+U13</f>
        <v>13000</v>
      </c>
      <c r="W13" s="100">
        <v>2200</v>
      </c>
      <c r="X13" s="26">
        <f t="shared" si="0"/>
        <v>0.16923076923076924</v>
      </c>
      <c r="Y13" s="26">
        <f t="shared" si="1"/>
        <v>0.16923076923076924</v>
      </c>
      <c r="AA13" s="43"/>
    </row>
    <row r="14" spans="1:27" s="27" customFormat="1" ht="25.2" x14ac:dyDescent="0.2">
      <c r="A14" s="10"/>
      <c r="B14" s="28" t="s">
        <v>34</v>
      </c>
      <c r="C14" s="29" t="s">
        <v>35</v>
      </c>
      <c r="D14" s="13" t="s">
        <v>36</v>
      </c>
      <c r="E14" s="14" t="s">
        <v>37</v>
      </c>
      <c r="F14" s="14" t="s">
        <v>38</v>
      </c>
      <c r="G14" s="30"/>
      <c r="H14" s="16">
        <v>3046</v>
      </c>
      <c r="I14" s="31" t="s">
        <v>55</v>
      </c>
      <c r="J14" s="32" t="s">
        <v>40</v>
      </c>
      <c r="K14" s="33" t="s">
        <v>41</v>
      </c>
      <c r="L14" s="32" t="s">
        <v>42</v>
      </c>
      <c r="M14" s="13" t="s">
        <v>43</v>
      </c>
      <c r="N14" s="35" t="s">
        <v>56</v>
      </c>
      <c r="O14" s="44" t="s">
        <v>57</v>
      </c>
      <c r="P14" s="37">
        <v>20</v>
      </c>
      <c r="Q14" s="38">
        <v>20</v>
      </c>
      <c r="R14" s="38">
        <v>1</v>
      </c>
      <c r="S14" s="39">
        <f t="shared" si="2"/>
        <v>5</v>
      </c>
      <c r="T14" s="40">
        <f t="shared" si="3"/>
        <v>5</v>
      </c>
      <c r="U14" s="98">
        <v>1095765.8400000001</v>
      </c>
      <c r="V14" s="99">
        <v>1521139.76</v>
      </c>
      <c r="W14" s="100">
        <v>382411.89</v>
      </c>
      <c r="X14" s="26">
        <f t="shared" si="0"/>
        <v>0.3489905197263678</v>
      </c>
      <c r="Y14" s="26">
        <f t="shared" si="1"/>
        <v>0.2513982607357525</v>
      </c>
      <c r="AA14" s="45"/>
    </row>
    <row r="15" spans="1:27" s="27" customFormat="1" ht="20.399999999999999" x14ac:dyDescent="0.2">
      <c r="A15" s="10"/>
      <c r="B15" s="28" t="s">
        <v>34</v>
      </c>
      <c r="C15" s="29" t="s">
        <v>35</v>
      </c>
      <c r="D15" s="13" t="s">
        <v>36</v>
      </c>
      <c r="E15" s="14" t="s">
        <v>37</v>
      </c>
      <c r="F15" s="14" t="s">
        <v>38</v>
      </c>
      <c r="G15" s="15"/>
      <c r="H15" s="16">
        <v>3046</v>
      </c>
      <c r="I15" s="31" t="s">
        <v>58</v>
      </c>
      <c r="J15" s="32" t="s">
        <v>40</v>
      </c>
      <c r="K15" s="33" t="s">
        <v>41</v>
      </c>
      <c r="L15" s="32" t="s">
        <v>42</v>
      </c>
      <c r="M15" s="13" t="s">
        <v>43</v>
      </c>
      <c r="N15" s="46" t="s">
        <v>59</v>
      </c>
      <c r="O15" s="47" t="s">
        <v>60</v>
      </c>
      <c r="P15" s="37">
        <v>1</v>
      </c>
      <c r="Q15" s="38">
        <v>1</v>
      </c>
      <c r="R15" s="38">
        <v>0</v>
      </c>
      <c r="S15" s="39">
        <f t="shared" si="2"/>
        <v>0</v>
      </c>
      <c r="T15" s="40">
        <f t="shared" si="3"/>
        <v>0</v>
      </c>
      <c r="U15" s="98">
        <v>17151.12</v>
      </c>
      <c r="V15" s="99">
        <v>3876</v>
      </c>
      <c r="W15" s="101">
        <v>0</v>
      </c>
      <c r="X15" s="26">
        <f t="shared" si="0"/>
        <v>0</v>
      </c>
      <c r="Y15" s="26">
        <f t="shared" si="1"/>
        <v>0</v>
      </c>
    </row>
    <row r="16" spans="1:27" s="27" customFormat="1" ht="20.399999999999999" x14ac:dyDescent="0.2">
      <c r="A16" s="10"/>
      <c r="B16" s="28" t="s">
        <v>34</v>
      </c>
      <c r="C16" s="29" t="s">
        <v>35</v>
      </c>
      <c r="D16" s="13" t="s">
        <v>36</v>
      </c>
      <c r="E16" s="14" t="s">
        <v>37</v>
      </c>
      <c r="F16" s="14" t="s">
        <v>38</v>
      </c>
      <c r="G16" s="15"/>
      <c r="H16" s="16">
        <v>3046</v>
      </c>
      <c r="I16" s="31" t="s">
        <v>61</v>
      </c>
      <c r="J16" s="32" t="s">
        <v>40</v>
      </c>
      <c r="K16" s="33" t="s">
        <v>41</v>
      </c>
      <c r="L16" s="32" t="s">
        <v>42</v>
      </c>
      <c r="M16" s="13" t="s">
        <v>43</v>
      </c>
      <c r="N16" s="35" t="s">
        <v>62</v>
      </c>
      <c r="O16" s="44" t="s">
        <v>63</v>
      </c>
      <c r="P16" s="37">
        <v>1</v>
      </c>
      <c r="Q16" s="38">
        <v>1</v>
      </c>
      <c r="R16" s="38">
        <v>1</v>
      </c>
      <c r="S16" s="39">
        <f t="shared" si="2"/>
        <v>100</v>
      </c>
      <c r="T16" s="40">
        <f t="shared" si="3"/>
        <v>100</v>
      </c>
      <c r="U16" s="103">
        <v>20000</v>
      </c>
      <c r="V16" s="103">
        <v>0</v>
      </c>
      <c r="W16" s="103">
        <v>0</v>
      </c>
      <c r="X16" s="26">
        <f t="shared" si="0"/>
        <v>0</v>
      </c>
      <c r="Y16" s="26" t="e">
        <f t="shared" si="1"/>
        <v>#DIV/0!</v>
      </c>
      <c r="AA16" s="48"/>
    </row>
    <row r="17" spans="1:25" s="27" customFormat="1" ht="20.399999999999999" x14ac:dyDescent="0.2">
      <c r="A17" s="10"/>
      <c r="B17" s="28" t="s">
        <v>34</v>
      </c>
      <c r="C17" s="29" t="s">
        <v>35</v>
      </c>
      <c r="D17" s="13" t="s">
        <v>36</v>
      </c>
      <c r="E17" s="14" t="s">
        <v>37</v>
      </c>
      <c r="F17" s="14" t="s">
        <v>38</v>
      </c>
      <c r="G17" s="15"/>
      <c r="H17" s="16">
        <v>3046</v>
      </c>
      <c r="I17" s="31" t="s">
        <v>64</v>
      </c>
      <c r="J17" s="32" t="s">
        <v>40</v>
      </c>
      <c r="K17" s="33" t="s">
        <v>41</v>
      </c>
      <c r="L17" s="32" t="s">
        <v>42</v>
      </c>
      <c r="M17" s="13" t="s">
        <v>43</v>
      </c>
      <c r="N17" s="35" t="s">
        <v>65</v>
      </c>
      <c r="O17" s="44" t="s">
        <v>66</v>
      </c>
      <c r="P17" s="37">
        <v>3</v>
      </c>
      <c r="Q17" s="38">
        <v>3</v>
      </c>
      <c r="R17" s="38">
        <v>1</v>
      </c>
      <c r="S17" s="39">
        <f>(R17*100)/Q17</f>
        <v>33.333333333333336</v>
      </c>
      <c r="T17" s="40">
        <f t="shared" si="3"/>
        <v>33.333333333333336</v>
      </c>
      <c r="U17" s="103">
        <v>108284.48</v>
      </c>
      <c r="V17" s="99">
        <v>133474.19</v>
      </c>
      <c r="W17" s="100">
        <v>63729.49</v>
      </c>
      <c r="X17" s="26">
        <f t="shared" si="0"/>
        <v>0.58853761868736865</v>
      </c>
      <c r="Y17" s="26">
        <f t="shared" si="1"/>
        <v>0.47746676717049191</v>
      </c>
    </row>
    <row r="18" spans="1:25" s="27" customFormat="1" ht="25.2" x14ac:dyDescent="0.2">
      <c r="A18" s="10"/>
      <c r="B18" s="28" t="s">
        <v>34</v>
      </c>
      <c r="C18" s="29" t="s">
        <v>35</v>
      </c>
      <c r="D18" s="13" t="s">
        <v>36</v>
      </c>
      <c r="E18" s="14" t="s">
        <v>37</v>
      </c>
      <c r="F18" s="14" t="s">
        <v>38</v>
      </c>
      <c r="G18" s="15"/>
      <c r="H18" s="16">
        <v>3046</v>
      </c>
      <c r="I18" s="31" t="s">
        <v>67</v>
      </c>
      <c r="J18" s="32" t="s">
        <v>40</v>
      </c>
      <c r="K18" s="33" t="s">
        <v>41</v>
      </c>
      <c r="L18" s="32" t="s">
        <v>42</v>
      </c>
      <c r="M18" s="13" t="s">
        <v>43</v>
      </c>
      <c r="N18" s="35" t="s">
        <v>68</v>
      </c>
      <c r="O18" s="44" t="s">
        <v>69</v>
      </c>
      <c r="P18" s="37">
        <v>503</v>
      </c>
      <c r="Q18" s="38">
        <v>503</v>
      </c>
      <c r="R18" s="38">
        <v>191.5</v>
      </c>
      <c r="S18" s="39">
        <f t="shared" si="2"/>
        <v>38.071570576540758</v>
      </c>
      <c r="T18" s="40">
        <f t="shared" si="3"/>
        <v>38.071570576540758</v>
      </c>
      <c r="U18" s="103">
        <v>191594.52</v>
      </c>
      <c r="V18" s="99">
        <v>419823.77</v>
      </c>
      <c r="W18" s="100">
        <v>36826.33</v>
      </c>
      <c r="X18" s="26">
        <f t="shared" si="0"/>
        <v>0.19220972499630992</v>
      </c>
      <c r="Y18" s="26">
        <f t="shared" si="1"/>
        <v>8.7718544378752067E-2</v>
      </c>
    </row>
    <row r="19" spans="1:25" s="27" customFormat="1" ht="20.399999999999999" x14ac:dyDescent="0.2">
      <c r="A19" s="10"/>
      <c r="B19" s="28" t="s">
        <v>34</v>
      </c>
      <c r="C19" s="29" t="s">
        <v>35</v>
      </c>
      <c r="D19" s="13" t="s">
        <v>36</v>
      </c>
      <c r="E19" s="14" t="s">
        <v>37</v>
      </c>
      <c r="F19" s="14" t="s">
        <v>38</v>
      </c>
      <c r="G19" s="15"/>
      <c r="H19" s="16">
        <v>3046</v>
      </c>
      <c r="I19" s="31" t="s">
        <v>70</v>
      </c>
      <c r="J19" s="32" t="s">
        <v>40</v>
      </c>
      <c r="K19" s="33" t="s">
        <v>41</v>
      </c>
      <c r="L19" s="32" t="s">
        <v>42</v>
      </c>
      <c r="M19" s="13" t="s">
        <v>43</v>
      </c>
      <c r="N19" s="35" t="s">
        <v>71</v>
      </c>
      <c r="O19" s="44" t="s">
        <v>72</v>
      </c>
      <c r="P19" s="37">
        <v>1</v>
      </c>
      <c r="Q19" s="38">
        <v>1</v>
      </c>
      <c r="R19" s="38">
        <v>1</v>
      </c>
      <c r="S19" s="39">
        <f t="shared" si="2"/>
        <v>100</v>
      </c>
      <c r="T19" s="40">
        <f t="shared" si="3"/>
        <v>100</v>
      </c>
      <c r="U19" s="103">
        <v>94780.28</v>
      </c>
      <c r="V19" s="99">
        <v>1145322.3500000001</v>
      </c>
      <c r="W19" s="100">
        <v>26310.19</v>
      </c>
      <c r="X19" s="26">
        <f t="shared" si="0"/>
        <v>0.277591393483961</v>
      </c>
      <c r="Y19" s="26">
        <f t="shared" si="1"/>
        <v>2.2971864645791637E-2</v>
      </c>
    </row>
    <row r="20" spans="1:25" s="27" customFormat="1" ht="20.399999999999999" x14ac:dyDescent="0.2">
      <c r="A20" s="10"/>
      <c r="B20" s="28" t="s">
        <v>34</v>
      </c>
      <c r="C20" s="29" t="s">
        <v>35</v>
      </c>
      <c r="D20" s="13" t="s">
        <v>36</v>
      </c>
      <c r="E20" s="14" t="s">
        <v>37</v>
      </c>
      <c r="F20" s="14" t="s">
        <v>38</v>
      </c>
      <c r="G20" s="15"/>
      <c r="H20" s="16">
        <v>3046</v>
      </c>
      <c r="I20" s="31" t="s">
        <v>73</v>
      </c>
      <c r="J20" s="32" t="s">
        <v>40</v>
      </c>
      <c r="K20" s="33" t="s">
        <v>41</v>
      </c>
      <c r="L20" s="32" t="s">
        <v>42</v>
      </c>
      <c r="M20" s="13" t="s">
        <v>43</v>
      </c>
      <c r="N20" s="35" t="s">
        <v>74</v>
      </c>
      <c r="O20" s="44" t="s">
        <v>54</v>
      </c>
      <c r="P20" s="37">
        <v>1</v>
      </c>
      <c r="Q20" s="38">
        <v>1</v>
      </c>
      <c r="R20" s="38">
        <v>1</v>
      </c>
      <c r="S20" s="39">
        <f t="shared" si="2"/>
        <v>100</v>
      </c>
      <c r="T20" s="40">
        <f t="shared" si="3"/>
        <v>100</v>
      </c>
      <c r="U20" s="103">
        <v>87234.96</v>
      </c>
      <c r="V20" s="99">
        <v>151716.88</v>
      </c>
      <c r="W20" s="100">
        <v>25722.58</v>
      </c>
      <c r="X20" s="26">
        <f t="shared" si="0"/>
        <v>0.29486549887797275</v>
      </c>
      <c r="Y20" s="26">
        <f t="shared" si="1"/>
        <v>0.16954329669842935</v>
      </c>
    </row>
    <row r="21" spans="1:25" s="27" customFormat="1" ht="20.399999999999999" x14ac:dyDescent="0.2">
      <c r="A21" s="10"/>
      <c r="B21" s="28" t="s">
        <v>34</v>
      </c>
      <c r="C21" s="29" t="s">
        <v>35</v>
      </c>
      <c r="D21" s="13" t="s">
        <v>36</v>
      </c>
      <c r="E21" s="14" t="s">
        <v>37</v>
      </c>
      <c r="F21" s="14" t="s">
        <v>38</v>
      </c>
      <c r="G21" s="15"/>
      <c r="H21" s="16">
        <v>3046</v>
      </c>
      <c r="I21" s="31" t="s">
        <v>75</v>
      </c>
      <c r="J21" s="32" t="s">
        <v>40</v>
      </c>
      <c r="K21" s="33" t="s">
        <v>41</v>
      </c>
      <c r="L21" s="32" t="s">
        <v>42</v>
      </c>
      <c r="M21" s="13" t="s">
        <v>43</v>
      </c>
      <c r="N21" s="35" t="s">
        <v>76</v>
      </c>
      <c r="O21" s="44" t="s">
        <v>77</v>
      </c>
      <c r="P21" s="37">
        <v>1</v>
      </c>
      <c r="Q21" s="38">
        <v>1</v>
      </c>
      <c r="R21" s="38">
        <v>0</v>
      </c>
      <c r="S21" s="39">
        <f t="shared" si="2"/>
        <v>0</v>
      </c>
      <c r="T21" s="40">
        <f t="shared" si="3"/>
        <v>0</v>
      </c>
      <c r="U21" s="103">
        <v>37170.480000000003</v>
      </c>
      <c r="V21" s="99">
        <v>37170.480000000003</v>
      </c>
      <c r="W21" s="100">
        <v>0</v>
      </c>
      <c r="X21" s="26">
        <f t="shared" si="0"/>
        <v>0</v>
      </c>
      <c r="Y21" s="26">
        <f t="shared" si="1"/>
        <v>0</v>
      </c>
    </row>
    <row r="22" spans="1:25" s="27" customFormat="1" ht="33.6" x14ac:dyDescent="0.2">
      <c r="A22" s="10"/>
      <c r="B22" s="28" t="s">
        <v>34</v>
      </c>
      <c r="C22" s="29" t="s">
        <v>35</v>
      </c>
      <c r="D22" s="13" t="s">
        <v>36</v>
      </c>
      <c r="E22" s="49" t="s">
        <v>37</v>
      </c>
      <c r="F22" s="49" t="s">
        <v>38</v>
      </c>
      <c r="G22" s="50"/>
      <c r="H22" s="50">
        <v>3046</v>
      </c>
      <c r="I22" s="51" t="s">
        <v>78</v>
      </c>
      <c r="J22" s="52" t="s">
        <v>40</v>
      </c>
      <c r="K22" s="53" t="s">
        <v>41</v>
      </c>
      <c r="L22" s="52" t="s">
        <v>42</v>
      </c>
      <c r="M22" s="54" t="s">
        <v>43</v>
      </c>
      <c r="N22" s="55" t="s">
        <v>79</v>
      </c>
      <c r="O22" s="56" t="s">
        <v>80</v>
      </c>
      <c r="P22" s="57">
        <v>1</v>
      </c>
      <c r="Q22" s="58">
        <v>1</v>
      </c>
      <c r="R22" s="58">
        <v>0</v>
      </c>
      <c r="S22" s="59">
        <f t="shared" si="2"/>
        <v>0</v>
      </c>
      <c r="T22" s="60">
        <f t="shared" si="3"/>
        <v>0</v>
      </c>
      <c r="U22" s="104">
        <v>23240.240000000002</v>
      </c>
      <c r="V22" s="106">
        <v>21840.240000000002</v>
      </c>
      <c r="W22" s="108">
        <v>0</v>
      </c>
      <c r="X22" s="26">
        <f t="shared" si="0"/>
        <v>0</v>
      </c>
      <c r="Y22" s="26">
        <f t="shared" si="1"/>
        <v>0</v>
      </c>
    </row>
    <row r="23" spans="1:25" s="70" customFormat="1" ht="12" x14ac:dyDescent="0.25">
      <c r="A23" s="61"/>
      <c r="B23" s="62"/>
      <c r="C23" s="83" t="s">
        <v>81</v>
      </c>
      <c r="D23" s="84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5"/>
      <c r="R23" s="66"/>
      <c r="S23" s="67"/>
      <c r="T23" s="66"/>
      <c r="U23" s="68">
        <f>SUM(U10:U22)</f>
        <v>14864675.129999999</v>
      </c>
      <c r="V23" s="68">
        <f t="shared" ref="V23" si="5">SUM(V10:V22)</f>
        <v>40324802.770000003</v>
      </c>
      <c r="W23" s="68">
        <f>SUM(W10:W22)</f>
        <v>6699802</v>
      </c>
      <c r="X23" s="69">
        <v>0</v>
      </c>
      <c r="Y23" s="69">
        <v>0</v>
      </c>
    </row>
    <row r="24" spans="1:25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25" x14ac:dyDescent="0.2">
      <c r="B25" s="10" t="s">
        <v>82</v>
      </c>
      <c r="G25" s="1"/>
      <c r="H25" s="1"/>
      <c r="I25" s="1"/>
      <c r="J25" s="1"/>
      <c r="K25" s="1"/>
      <c r="L25" s="1"/>
      <c r="M25" s="1"/>
      <c r="N25" s="1"/>
      <c r="O25" s="1"/>
    </row>
    <row r="27" spans="1:25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25" x14ac:dyDescent="0.2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25" x14ac:dyDescent="0.2">
      <c r="C29" s="71"/>
      <c r="D29" s="72"/>
      <c r="E29" s="71"/>
      <c r="F29" s="71"/>
      <c r="G29" s="71"/>
      <c r="H29" s="85"/>
      <c r="I29" s="85"/>
      <c r="J29" s="85"/>
      <c r="K29" s="85"/>
      <c r="L29" s="85"/>
      <c r="M29" s="85"/>
      <c r="N29" s="85"/>
      <c r="O29" s="85"/>
    </row>
    <row r="30" spans="1:25" x14ac:dyDescent="0.2">
      <c r="C30" s="71"/>
      <c r="D30" s="72"/>
      <c r="E30" s="71"/>
      <c r="F30" s="71"/>
      <c r="G30" s="71"/>
      <c r="H30" s="73"/>
      <c r="I30" s="73"/>
      <c r="J30" s="73"/>
      <c r="K30" s="73"/>
      <c r="L30" s="73"/>
      <c r="M30" s="73"/>
      <c r="N30" s="73"/>
      <c r="O30" s="73"/>
      <c r="P30" s="73"/>
    </row>
    <row r="31" spans="1:25" x14ac:dyDescent="0.2">
      <c r="C31" s="71"/>
      <c r="D31" s="71"/>
      <c r="E31" s="71"/>
      <c r="F31" s="71"/>
      <c r="G31" s="71"/>
      <c r="H31" s="75"/>
      <c r="I31" s="75"/>
      <c r="J31" s="73"/>
      <c r="K31" s="73"/>
      <c r="L31" s="73"/>
      <c r="M31" s="73"/>
      <c r="N31" s="76"/>
      <c r="O31" s="76"/>
      <c r="P31" s="73"/>
    </row>
    <row r="32" spans="1:25" x14ac:dyDescent="0.2">
      <c r="H32" s="77"/>
      <c r="I32" s="77"/>
      <c r="J32" s="73"/>
      <c r="K32" s="73"/>
      <c r="L32" s="73"/>
      <c r="M32" s="73"/>
      <c r="N32" s="77"/>
      <c r="O32" s="77"/>
      <c r="P32" s="73"/>
    </row>
    <row r="33" spans="8:25" s="2" customFormat="1" x14ac:dyDescent="0.2">
      <c r="H33" s="78"/>
      <c r="I33" s="78"/>
      <c r="N33" s="78"/>
      <c r="O33" s="78"/>
    </row>
    <row r="34" spans="8:25" s="2" customFormat="1" x14ac:dyDescent="0.2"/>
    <row r="35" spans="8:25" s="2" customFormat="1" x14ac:dyDescent="0.2"/>
    <row r="47" spans="8:25" s="2" customFormat="1" ht="13.2" x14ac:dyDescent="0.25">
      <c r="P47" s="1"/>
      <c r="Y47" s="74"/>
    </row>
    <row r="62" spans="25:25" s="2" customFormat="1" ht="13.2" x14ac:dyDescent="0.25">
      <c r="Y62" s="74"/>
    </row>
    <row r="77" spans="25:25" s="2" customFormat="1" ht="13.2" x14ac:dyDescent="0.25">
      <c r="Y77" s="74"/>
    </row>
    <row r="95" spans="25:25" s="2" customFormat="1" ht="13.2" x14ac:dyDescent="0.25">
      <c r="Y95" s="74"/>
    </row>
    <row r="105" spans="25:25" s="2" customFormat="1" ht="13.2" x14ac:dyDescent="0.25">
      <c r="Y105" s="74">
        <v>3</v>
      </c>
    </row>
  </sheetData>
  <mergeCells count="37">
    <mergeCell ref="B1:Y2"/>
    <mergeCell ref="B3:Y3"/>
    <mergeCell ref="B7:C7"/>
    <mergeCell ref="D7:H7"/>
    <mergeCell ref="I7:O7"/>
    <mergeCell ref="P7:T7"/>
    <mergeCell ref="U7:Y7"/>
    <mergeCell ref="B8:B9"/>
    <mergeCell ref="C8:C9"/>
    <mergeCell ref="D8:D9"/>
    <mergeCell ref="E8:E9"/>
    <mergeCell ref="F8:F9"/>
    <mergeCell ref="H29:O29"/>
    <mergeCell ref="N8:N9"/>
    <mergeCell ref="O8:O9"/>
    <mergeCell ref="P8:P9"/>
    <mergeCell ref="Q8:Q9"/>
    <mergeCell ref="H8:H9"/>
    <mergeCell ref="I8:I9"/>
    <mergeCell ref="J8:J9"/>
    <mergeCell ref="K8:K9"/>
    <mergeCell ref="L8:L9"/>
    <mergeCell ref="M8:M9"/>
    <mergeCell ref="U8:U9"/>
    <mergeCell ref="V8:V9"/>
    <mergeCell ref="W8:W9"/>
    <mergeCell ref="X8:Y8"/>
    <mergeCell ref="C23:D23"/>
    <mergeCell ref="R8:R9"/>
    <mergeCell ref="S8:T8"/>
    <mergeCell ref="G8:G9"/>
    <mergeCell ref="H31:I31"/>
    <mergeCell ref="N31:O31"/>
    <mergeCell ref="H32:I32"/>
    <mergeCell ref="N32:O32"/>
    <mergeCell ref="H33:I33"/>
    <mergeCell ref="N33:O33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11811023622047245" right="0.11811023622047245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IFI-11</cp:lastModifiedBy>
  <cp:lastPrinted>2018-06-06T23:30:11Z</cp:lastPrinted>
  <dcterms:created xsi:type="dcterms:W3CDTF">2017-07-04T17:50:12Z</dcterms:created>
  <dcterms:modified xsi:type="dcterms:W3CDTF">2018-06-06T23:30:40Z</dcterms:modified>
</cp:coreProperties>
</file>